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Úvod" sheetId="1" r:id="rId1"/>
    <sheet name="zatížení plošné gd+qd" sheetId="2" r:id="rId2"/>
    <sheet name="zatížení sněhem" sheetId="3" r:id="rId3"/>
    <sheet name="zatížení větrem" sheetId="4" r:id="rId4"/>
  </sheets>
  <definedNames>
    <definedName name="HTML_CodePage" hidden="1">1250</definedName>
    <definedName name="HTML_Control" hidden="1">{"'M-posouzen?'!$A$1:$I$28"}</definedName>
    <definedName name="HTML_Description" hidden="1">""</definedName>
    <definedName name="HTML_Email" hidden="1">""</definedName>
    <definedName name="HTML_Header" hidden="1">"M-posouzení"</definedName>
    <definedName name="HTML_LastUpdate" hidden="1">"18.8.1998"</definedName>
    <definedName name="HTML_LineAfter" hidden="1">FALSE</definedName>
    <definedName name="HTML_LineBefore" hidden="1">FALSE</definedName>
    <definedName name="HTML_Name" hidden="1">"Jan Hlaváček"</definedName>
    <definedName name="HTML_OBDlg2" hidden="1">TRUE</definedName>
    <definedName name="HTML_OBDlg4" hidden="1">TRUE</definedName>
    <definedName name="HTML_OS" hidden="1">0</definedName>
    <definedName name="HTML_PathFile" hidden="1">"C:\xx\xx\HTML.htm"</definedName>
    <definedName name="HTML_Title" hidden="1">"Zelezo Beton2"</definedName>
    <definedName name="_xlnm.Print_Area" localSheetId="0">'Úvod'!$B:$J</definedName>
  </definedNames>
  <calcPr fullCalcOnLoad="1"/>
</workbook>
</file>

<file path=xl/comments4.xml><?xml version="1.0" encoding="utf-8"?>
<comments xmlns="http://schemas.openxmlformats.org/spreadsheetml/2006/main">
  <authors>
    <author>Jan Hlaváček</author>
  </authors>
  <commentList>
    <comment ref="A2" authorId="0">
      <text>
        <r>
          <rPr>
            <sz val="8"/>
            <rFont val="Tahoma"/>
            <family val="0"/>
          </rPr>
          <t>24 nebo 26 m/s, pro nadmořské výšky do 700 m.n.m.</t>
        </r>
      </text>
    </comment>
  </commentList>
</comments>
</file>

<file path=xl/sharedStrings.xml><?xml version="1.0" encoding="utf-8"?>
<sst xmlns="http://schemas.openxmlformats.org/spreadsheetml/2006/main" count="73" uniqueCount="60">
  <si>
    <t>[kg/m3]</t>
  </si>
  <si>
    <t>[kg/m2]</t>
  </si>
  <si>
    <t>[KN/m2]</t>
  </si>
  <si>
    <t>zatěžovací plocha=</t>
  </si>
  <si>
    <t>m2</t>
  </si>
  <si>
    <t>dřevotříska</t>
  </si>
  <si>
    <t>minerální vlna</t>
  </si>
  <si>
    <t>beton</t>
  </si>
  <si>
    <t>omítka</t>
  </si>
  <si>
    <t>[mm]</t>
  </si>
  <si>
    <t>STÁLÉ ZATÍŽENÍ</t>
  </si>
  <si>
    <t>NAHODILÉ ZATÍŽENÍ</t>
  </si>
  <si>
    <t>g k =</t>
  </si>
  <si>
    <t>q k =</t>
  </si>
  <si>
    <t>g d = 1.2 * g k =</t>
  </si>
  <si>
    <t>q d = 1.4 * q k =</t>
  </si>
  <si>
    <t>g k + q k =</t>
  </si>
  <si>
    <t>g d + q d =</t>
  </si>
  <si>
    <t>KN/m2</t>
  </si>
  <si>
    <t>užitné - kancelář, EC1</t>
  </si>
  <si>
    <t>sněhová oblast</t>
  </si>
  <si>
    <t>I</t>
  </si>
  <si>
    <t>Praha</t>
  </si>
  <si>
    <t>char. hodnota zat. s k =</t>
  </si>
  <si>
    <r>
      <t xml:space="preserve">tvarový souč. střechy </t>
    </r>
    <r>
      <rPr>
        <sz val="10"/>
        <rFont val="Symbol"/>
        <family val="1"/>
      </rPr>
      <t>m</t>
    </r>
    <r>
      <rPr>
        <sz val="10"/>
        <rFont val="Arial"/>
        <family val="0"/>
      </rPr>
      <t xml:space="preserve"> =</t>
    </r>
  </si>
  <si>
    <r>
      <t xml:space="preserve">souč. zatížení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k =</t>
    </r>
  </si>
  <si>
    <r>
      <t xml:space="preserve">s k * </t>
    </r>
    <r>
      <rPr>
        <b/>
        <sz val="10"/>
        <color indexed="10"/>
        <rFont val="Symbol"/>
        <family val="1"/>
      </rPr>
      <t>m</t>
    </r>
    <r>
      <rPr>
        <b/>
        <sz val="10"/>
        <color indexed="10"/>
        <rFont val="Arial"/>
        <family val="0"/>
      </rPr>
      <t xml:space="preserve"> =</t>
    </r>
  </si>
  <si>
    <t>[m/s]</t>
  </si>
  <si>
    <t>ref. tlak větru q ref =</t>
  </si>
  <si>
    <t>ref. rychlost větru v ref =</t>
  </si>
  <si>
    <t>kategorie terénu</t>
  </si>
  <si>
    <t>II</t>
  </si>
  <si>
    <t>souč. expozice c e =</t>
  </si>
  <si>
    <t>souč. aerodyn. tlaku c pe =</t>
  </si>
  <si>
    <t>w k =</t>
  </si>
  <si>
    <t>w d = 1.4 * w k =</t>
  </si>
  <si>
    <r>
      <t xml:space="preserve">s k * </t>
    </r>
    <r>
      <rPr>
        <b/>
        <sz val="10"/>
        <color indexed="10"/>
        <rFont val="Symbol"/>
        <family val="1"/>
      </rPr>
      <t>m</t>
    </r>
    <r>
      <rPr>
        <b/>
        <sz val="10"/>
        <color indexed="10"/>
        <rFont val="Arial"/>
        <family val="0"/>
      </rPr>
      <t xml:space="preserve"> * </t>
    </r>
    <r>
      <rPr>
        <b/>
        <sz val="10"/>
        <color indexed="10"/>
        <rFont val="Symbol"/>
        <family val="1"/>
      </rPr>
      <t>g</t>
    </r>
    <r>
      <rPr>
        <b/>
        <sz val="10"/>
        <color indexed="10"/>
        <rFont val="Arial"/>
        <family val="0"/>
      </rPr>
      <t xml:space="preserve"> k =</t>
    </r>
  </si>
  <si>
    <t>ZATÍŽENÍ SNĚHEM</t>
  </si>
  <si>
    <t>ZATÍŽENÍ VĚTREM</t>
  </si>
  <si>
    <t>Dle ČSN P ENV 1991</t>
  </si>
  <si>
    <t>http://www.pro-eng.com/</t>
  </si>
  <si>
    <t>Ing. Jan Hlaváček</t>
  </si>
  <si>
    <t>+420- 606 491 454</t>
  </si>
  <si>
    <t>Kapitoly:</t>
  </si>
  <si>
    <t>Popis:</t>
  </si>
  <si>
    <t xml:space="preserve"> takto označené buňky se zadávají, jen tyto lze měnit!</t>
  </si>
  <si>
    <t>Jakékoliv úpravy či kopírování sešitu nebo jeho obsahu a komerční využití jsou nepřípustné.</t>
  </si>
  <si>
    <t>stálé a nahodilé zatížení</t>
  </si>
  <si>
    <t>Nahodillé zatížení</t>
  </si>
  <si>
    <t>Sníh</t>
  </si>
  <si>
    <t>Vítr</t>
  </si>
  <si>
    <t>zatížení sněhem</t>
  </si>
  <si>
    <t>zatížení větrem</t>
  </si>
  <si>
    <t>KOMBINACE ZATÍŽENÍ</t>
  </si>
  <si>
    <t>verze 01.cz (07/2005)</t>
  </si>
  <si>
    <t>Zatížení dle ČSN P ENV 1991 (Eurocode 1)</t>
  </si>
  <si>
    <t>jhlavacek@pro-eng.com</t>
  </si>
  <si>
    <r>
      <t>ă</t>
    </r>
    <r>
      <rPr>
        <b/>
        <sz val="10"/>
        <rFont val="Arial CE"/>
        <family val="0"/>
      </rPr>
      <t xml:space="preserve"> Jan Hlaváček 2002-2006</t>
    </r>
  </si>
  <si>
    <t>Autor nenese zodpovědnost za případné škody vzniklé použitím sešitu.</t>
  </si>
  <si>
    <t>Praha - Czech Republic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</si>
</sst>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"/>
    <numFmt numFmtId="173" formatCode="0.0000"/>
    <numFmt numFmtId="174" formatCode="0.000"/>
    <numFmt numFmtId="175" formatCode="0.0"/>
    <numFmt numFmtId="176" formatCode="0.000E+00"/>
    <numFmt numFmtId="177" formatCode="##0.000E+0"/>
    <numFmt numFmtId="178" formatCode="0.0%"/>
    <numFmt numFmtId="179" formatCode="\č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E+00"/>
    <numFmt numFmtId="189" formatCode="0.0E+00"/>
    <numFmt numFmtId="190" formatCode="0E+00"/>
    <numFmt numFmtId="191" formatCode="0.00000E+00"/>
    <numFmt numFmtId="192" formatCode="0.000000E+00"/>
    <numFmt numFmtId="193" formatCode="0.0000000E+00"/>
    <numFmt numFmtId="194" formatCode="0.00000000E+00"/>
    <numFmt numFmtId="195" formatCode="0.000000000E+00"/>
    <numFmt numFmtId="196" formatCode="_-* #,##0.000\ _K_č_-;\-* #,##0.000\ _K_č_-;_-* &quot;-&quot;??\ _K_č_-;_-@_-"/>
    <numFmt numFmtId="197" formatCode="_-* #,##0.0000\ _K_č_-;\-* #,##0.0000\ _K_č_-;_-* &quot;-&quot;??\ _K_č_-;_-@_-"/>
    <numFmt numFmtId="198" formatCode="_-* #,##0.00000\ _K_č_-;\-* #,##0.00000\ _K_č_-;_-* &quot;-&quot;??\ _K_č_-;_-@_-"/>
    <numFmt numFmtId="199" formatCode="#,##0.0"/>
    <numFmt numFmtId="200" formatCode="#,##0.000"/>
    <numFmt numFmtId="201" formatCode="#,##0.0000"/>
    <numFmt numFmtId="202" formatCode="#,##0.00000"/>
    <numFmt numFmtId="203" formatCode="#,##0.000000"/>
    <numFmt numFmtId="204" formatCode="#,##0.0000000"/>
    <numFmt numFmtId="205" formatCode="000\ 00"/>
    <numFmt numFmtId="206" formatCode="d/mmmm\ yyyy"/>
    <numFmt numFmtId="207" formatCode="d/m/yy"/>
  </numFmts>
  <fonts count="22">
    <font>
      <sz val="10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0"/>
      <name val="Symbol"/>
      <family val="1"/>
    </font>
    <font>
      <sz val="8"/>
      <name val="Tahoma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7.5"/>
      <color indexed="12"/>
      <name val="Arial CE"/>
      <family val="0"/>
    </font>
    <font>
      <sz val="10"/>
      <color indexed="10"/>
      <name val="Arial CE"/>
      <family val="2"/>
    </font>
    <font>
      <b/>
      <sz val="14"/>
      <color indexed="21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color indexed="12"/>
      <name val="Arial CE"/>
      <family val="0"/>
    </font>
    <font>
      <i/>
      <sz val="8"/>
      <name val="Arial CE"/>
      <family val="2"/>
    </font>
    <font>
      <u val="single"/>
      <sz val="8"/>
      <color indexed="12"/>
      <name val="Arial CE"/>
      <family val="0"/>
    </font>
    <font>
      <b/>
      <sz val="10"/>
      <name val="Arial CE"/>
      <family val="2"/>
    </font>
    <font>
      <b/>
      <sz val="10"/>
      <name val="Symbol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6" xfId="0" applyBorder="1" applyAlignment="1">
      <alignment/>
    </xf>
    <xf numFmtId="2" fontId="2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7" xfId="0" applyFont="1" applyBorder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Alignment="1">
      <alignment/>
    </xf>
    <xf numFmtId="0" fontId="8" fillId="0" borderId="0" xfId="20" applyAlignment="1">
      <alignment horizontal="right"/>
    </xf>
    <xf numFmtId="2" fontId="2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22" applyProtection="1">
      <alignment/>
      <protection hidden="1"/>
    </xf>
    <xf numFmtId="0" fontId="13" fillId="0" borderId="0" xfId="23" applyFont="1" applyAlignment="1" applyProtection="1">
      <alignment horizontal="center"/>
      <protection hidden="1"/>
    </xf>
    <xf numFmtId="0" fontId="14" fillId="0" borderId="0" xfId="22" applyFont="1" applyAlignment="1" applyProtection="1">
      <alignment horizontal="center"/>
      <protection hidden="1"/>
    </xf>
    <xf numFmtId="0" fontId="15" fillId="0" borderId="0" xfId="22" applyFont="1" applyAlignment="1" applyProtection="1">
      <alignment horizontal="center"/>
      <protection hidden="1"/>
    </xf>
    <xf numFmtId="0" fontId="15" fillId="0" borderId="0" xfId="22" applyFont="1" applyAlignment="1" applyProtection="1" quotePrefix="1">
      <alignment horizontal="center"/>
      <protection hidden="1"/>
    </xf>
    <xf numFmtId="0" fontId="16" fillId="0" borderId="0" xfId="21" applyFont="1" applyAlignment="1" applyProtection="1">
      <alignment horizontal="center"/>
      <protection hidden="1"/>
    </xf>
    <xf numFmtId="0" fontId="0" fillId="0" borderId="3" xfId="22" applyBorder="1" applyProtection="1">
      <alignment/>
      <protection hidden="1"/>
    </xf>
    <xf numFmtId="0" fontId="0" fillId="2" borderId="0" xfId="22" applyFill="1" applyProtection="1">
      <alignment/>
      <protection hidden="1"/>
    </xf>
    <xf numFmtId="0" fontId="17" fillId="2" borderId="0" xfId="22" applyFont="1" applyFill="1" applyProtection="1">
      <alignment/>
      <protection hidden="1"/>
    </xf>
    <xf numFmtId="0" fontId="18" fillId="2" borderId="0" xfId="20" applyFont="1" applyFill="1" applyAlignment="1" applyProtection="1">
      <alignment/>
      <protection hidden="1"/>
    </xf>
    <xf numFmtId="0" fontId="15" fillId="2" borderId="0" xfId="22" applyFont="1" applyFill="1" applyProtection="1">
      <alignment/>
      <protection hidden="1"/>
    </xf>
    <xf numFmtId="0" fontId="0" fillId="2" borderId="3" xfId="22" applyFill="1" applyBorder="1" applyProtection="1">
      <alignment/>
      <protection hidden="1"/>
    </xf>
    <xf numFmtId="0" fontId="0" fillId="0" borderId="0" xfId="22" applyBorder="1" applyProtection="1">
      <alignment/>
      <protection hidden="1"/>
    </xf>
    <xf numFmtId="0" fontId="4" fillId="0" borderId="0" xfId="22" applyFont="1" applyAlignment="1" applyProtection="1">
      <alignment horizontal="center"/>
      <protection hidden="1"/>
    </xf>
    <xf numFmtId="0" fontId="19" fillId="0" borderId="3" xfId="22" applyFont="1" applyBorder="1" applyAlignment="1" applyProtection="1">
      <alignment horizontal="center"/>
      <protection hidden="1"/>
    </xf>
    <xf numFmtId="0" fontId="19" fillId="0" borderId="0" xfId="22" applyFont="1" applyBorder="1" applyAlignment="1" applyProtection="1">
      <alignment horizontal="center"/>
      <protection hidden="1"/>
    </xf>
    <xf numFmtId="0" fontId="0" fillId="0" borderId="1" xfId="22" applyBorder="1" applyProtection="1">
      <alignment/>
      <protection hidden="1"/>
    </xf>
    <xf numFmtId="0" fontId="15" fillId="0" borderId="0" xfId="22" applyFont="1" applyProtection="1">
      <alignment/>
      <protection hidden="1"/>
    </xf>
    <xf numFmtId="0" fontId="0" fillId="0" borderId="3" xfId="22" applyFill="1" applyBorder="1" applyProtection="1">
      <alignment/>
      <protection hidden="1"/>
    </xf>
    <xf numFmtId="0" fontId="15" fillId="0" borderId="3" xfId="22" applyFont="1" applyBorder="1" applyProtection="1">
      <alignment/>
      <protection hidden="1"/>
    </xf>
    <xf numFmtId="0" fontId="0" fillId="0" borderId="0" xfId="22" applyFill="1" applyBorder="1" applyProtection="1">
      <alignment/>
      <protection hidden="1"/>
    </xf>
    <xf numFmtId="0" fontId="15" fillId="0" borderId="0" xfId="22" applyFont="1" applyBorder="1" applyProtection="1">
      <alignment/>
      <protection hidden="1"/>
    </xf>
    <xf numFmtId="0" fontId="17" fillId="0" borderId="0" xfId="22" applyFont="1" applyAlignment="1" applyProtection="1">
      <alignment horizontal="center"/>
      <protection hidden="1"/>
    </xf>
    <xf numFmtId="0" fontId="20" fillId="0" borderId="0" xfId="22" applyFont="1" applyAlignment="1" applyProtection="1">
      <alignment horizontal="center"/>
      <protection hidden="1"/>
    </xf>
    <xf numFmtId="0" fontId="3" fillId="0" borderId="0" xfId="0" applyFont="1" applyBorder="1" applyAlignment="1">
      <alignment/>
    </xf>
    <xf numFmtId="0" fontId="8" fillId="0" borderId="0" xfId="2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beton_59" xfId="21"/>
    <cellStyle name="Normal_beton_59" xfId="22"/>
    <cellStyle name="Normal_ocel_0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lavacek@pro-eng.com" TargetMode="External" /><Relationship Id="rId2" Type="http://schemas.openxmlformats.org/officeDocument/2006/relationships/hyperlink" Target="http://www.pro-eng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-eng.com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B2:J2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5" width="9.140625" style="26" customWidth="1"/>
    <col min="6" max="6" width="16.421875" style="26" bestFit="1" customWidth="1"/>
    <col min="7" max="16384" width="9.140625" style="26" customWidth="1"/>
  </cols>
  <sheetData>
    <row r="1" ht="13.5" customHeight="1"/>
    <row r="2" ht="18" customHeight="1">
      <c r="F2" s="27" t="s">
        <v>55</v>
      </c>
    </row>
    <row r="3" ht="13.5" customHeight="1"/>
    <row r="4" ht="13.5" customHeight="1">
      <c r="F4" s="28" t="s">
        <v>41</v>
      </c>
    </row>
    <row r="5" ht="13.5" customHeight="1">
      <c r="F5" s="29" t="s">
        <v>59</v>
      </c>
    </row>
    <row r="6" ht="13.5" customHeight="1">
      <c r="F6" s="30" t="s">
        <v>42</v>
      </c>
    </row>
    <row r="7" ht="13.5" customHeight="1">
      <c r="F7" s="51" t="s">
        <v>56</v>
      </c>
    </row>
    <row r="8" ht="13.5" customHeight="1">
      <c r="F8" s="31" t="s">
        <v>40</v>
      </c>
    </row>
    <row r="9" spans="2:10" ht="13.5" customHeight="1">
      <c r="B9" s="32"/>
      <c r="C9" s="32"/>
      <c r="D9" s="32"/>
      <c r="E9" s="32"/>
      <c r="F9" s="32"/>
      <c r="G9" s="32"/>
      <c r="H9" s="32"/>
      <c r="I9" s="32"/>
      <c r="J9" s="32"/>
    </row>
    <row r="10" spans="2:10" ht="13.5" customHeight="1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3.5" customHeight="1">
      <c r="B11" s="33"/>
      <c r="C11" s="34" t="s">
        <v>43</v>
      </c>
      <c r="D11" s="33"/>
      <c r="E11" s="34" t="s">
        <v>44</v>
      </c>
      <c r="F11" s="33"/>
      <c r="G11" s="33"/>
      <c r="H11" s="33"/>
      <c r="I11" s="33"/>
      <c r="J11" s="33"/>
    </row>
    <row r="12" spans="2:10" ht="13.5" customHeight="1">
      <c r="B12" s="33"/>
      <c r="C12" s="35" t="s">
        <v>48</v>
      </c>
      <c r="D12" s="33"/>
      <c r="E12" s="36" t="s">
        <v>47</v>
      </c>
      <c r="F12" s="33"/>
      <c r="G12" s="33"/>
      <c r="H12" s="33"/>
      <c r="I12" s="33"/>
      <c r="J12" s="33"/>
    </row>
    <row r="13" spans="2:10" ht="13.5" customHeight="1">
      <c r="B13" s="33"/>
      <c r="C13" s="35" t="s">
        <v>49</v>
      </c>
      <c r="D13" s="33"/>
      <c r="E13" s="36" t="s">
        <v>51</v>
      </c>
      <c r="F13" s="33"/>
      <c r="G13" s="33"/>
      <c r="H13" s="33"/>
      <c r="I13" s="33"/>
      <c r="J13" s="33"/>
    </row>
    <row r="14" spans="2:10" ht="13.5" customHeight="1">
      <c r="B14" s="33"/>
      <c r="C14" s="35" t="s">
        <v>50</v>
      </c>
      <c r="D14" s="33"/>
      <c r="E14" s="36" t="s">
        <v>52</v>
      </c>
      <c r="F14" s="33"/>
      <c r="G14" s="33"/>
      <c r="H14" s="33"/>
      <c r="I14" s="33"/>
      <c r="J14" s="33"/>
    </row>
    <row r="15" spans="2:10" ht="13.5" customHeight="1">
      <c r="B15" s="37"/>
      <c r="C15" s="37"/>
      <c r="D15" s="37"/>
      <c r="E15" s="37"/>
      <c r="F15" s="37"/>
      <c r="G15" s="37"/>
      <c r="H15" s="37"/>
      <c r="I15" s="37"/>
      <c r="J15" s="37"/>
    </row>
    <row r="16" spans="2:10" ht="13.5" customHeight="1">
      <c r="B16" s="38"/>
      <c r="C16" s="38"/>
      <c r="D16" s="38"/>
      <c r="E16" s="38"/>
      <c r="F16" s="38"/>
      <c r="G16" s="38"/>
      <c r="H16" s="38"/>
      <c r="I16" s="38"/>
      <c r="J16" s="38"/>
    </row>
    <row r="17" ht="13.5" customHeight="1">
      <c r="F17" s="29"/>
    </row>
    <row r="18" ht="13.5" customHeight="1">
      <c r="F18" s="39" t="s">
        <v>54</v>
      </c>
    </row>
    <row r="19" spans="2:10" ht="13.5" customHeight="1">
      <c r="B19" s="32"/>
      <c r="C19" s="32"/>
      <c r="D19" s="32"/>
      <c r="E19" s="32"/>
      <c r="F19" s="40"/>
      <c r="G19" s="32"/>
      <c r="H19" s="32"/>
      <c r="I19" s="32"/>
      <c r="J19" s="32"/>
    </row>
    <row r="20" spans="2:10" ht="13.5" customHeight="1">
      <c r="B20" s="38"/>
      <c r="C20" s="38"/>
      <c r="D20" s="38"/>
      <c r="E20" s="38"/>
      <c r="F20" s="41"/>
      <c r="G20" s="38"/>
      <c r="H20" s="38"/>
      <c r="I20" s="38"/>
      <c r="J20" s="38"/>
    </row>
    <row r="21" spans="3:5" ht="13.5" customHeight="1">
      <c r="C21" s="42"/>
      <c r="D21" s="33"/>
      <c r="E21" s="43" t="s">
        <v>45</v>
      </c>
    </row>
    <row r="22" spans="2:10" ht="13.5" customHeight="1">
      <c r="B22" s="32"/>
      <c r="C22" s="44"/>
      <c r="D22" s="45"/>
      <c r="E22" s="32"/>
      <c r="F22" s="32"/>
      <c r="G22" s="32"/>
      <c r="H22" s="32"/>
      <c r="I22" s="32"/>
      <c r="J22" s="32"/>
    </row>
    <row r="23" spans="2:10" ht="13.5" customHeight="1">
      <c r="B23" s="38"/>
      <c r="C23" s="46"/>
      <c r="D23" s="47"/>
      <c r="E23" s="38"/>
      <c r="F23" s="38"/>
      <c r="G23" s="38"/>
      <c r="H23" s="38"/>
      <c r="I23" s="38"/>
      <c r="J23" s="38"/>
    </row>
    <row r="24" ht="13.5" customHeight="1">
      <c r="F24" s="48" t="s">
        <v>46</v>
      </c>
    </row>
    <row r="25" ht="13.5" customHeight="1">
      <c r="F25" s="52" t="s">
        <v>58</v>
      </c>
    </row>
    <row r="26" ht="13.5" customHeight="1">
      <c r="F26" s="49" t="s">
        <v>57</v>
      </c>
    </row>
    <row r="27" spans="2:10" ht="13.5" customHeight="1">
      <c r="B27" s="32"/>
      <c r="C27" s="32"/>
      <c r="D27" s="32"/>
      <c r="E27" s="32"/>
      <c r="F27" s="32"/>
      <c r="G27" s="32"/>
      <c r="H27" s="32"/>
      <c r="I27" s="32"/>
      <c r="J27" s="32"/>
    </row>
  </sheetData>
  <hyperlinks>
    <hyperlink ref="F7" r:id="rId1" display="jhlavacek@pro-eng.com"/>
    <hyperlink ref="C12" location="'zatížení plošné gd+qd'!A1" display="Tažený prvek"/>
    <hyperlink ref="C13" location="'zatížení sněhem'!A1" display="Tlačený prvek"/>
    <hyperlink ref="C14" location="'zatížení větrem'!A1" display="Ohyb"/>
    <hyperlink ref="F8" r:id="rId2" display="http://www.pro-eng.com/"/>
  </hyperlinks>
  <printOptions horizontalCentered="1"/>
  <pageMargins left="0.78740157480315" right="0.78740157480315" top="0.984251968503937" bottom="0.984251968503937" header="0.511811023622047" footer="0.511811023622047"/>
  <pageSetup fitToHeight="1" fitToWidth="1" horizontalDpi="240" verticalDpi="24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6" max="6" width="6.28125" style="0" customWidth="1"/>
  </cols>
  <sheetData>
    <row r="1" spans="1:3" ht="12.75">
      <c r="A1" t="s">
        <v>3</v>
      </c>
      <c r="B1" s="1"/>
      <c r="C1" t="s">
        <v>4</v>
      </c>
    </row>
    <row r="3" spans="1:5" ht="12.75">
      <c r="A3" s="13" t="s">
        <v>10</v>
      </c>
      <c r="B3" s="3" t="s">
        <v>9</v>
      </c>
      <c r="C3" s="3" t="s">
        <v>0</v>
      </c>
      <c r="D3" s="2" t="s">
        <v>1</v>
      </c>
      <c r="E3" s="2" t="s">
        <v>2</v>
      </c>
    </row>
    <row r="4" spans="1:5" ht="12.75">
      <c r="A4" s="2" t="s">
        <v>5</v>
      </c>
      <c r="B4" s="2">
        <v>12</v>
      </c>
      <c r="C4" s="2">
        <v>800</v>
      </c>
      <c r="D4" s="2">
        <f>B4*0.001*C4</f>
        <v>9.6</v>
      </c>
      <c r="E4" s="2">
        <f>D4*0.01</f>
        <v>0.096</v>
      </c>
    </row>
    <row r="5" spans="1:5" ht="12.75">
      <c r="A5" s="2" t="s">
        <v>6</v>
      </c>
      <c r="B5" s="2">
        <v>25</v>
      </c>
      <c r="C5" s="2">
        <v>30</v>
      </c>
      <c r="D5" s="2">
        <f>B5*0.001*C5</f>
        <v>0.75</v>
      </c>
      <c r="E5" s="2">
        <f>D5*0.01</f>
        <v>0.0075</v>
      </c>
    </row>
    <row r="6" spans="1:5" ht="12.75">
      <c r="A6" s="2" t="s">
        <v>7</v>
      </c>
      <c r="B6" s="2">
        <v>180</v>
      </c>
      <c r="C6" s="2">
        <v>2500</v>
      </c>
      <c r="D6" s="2">
        <f>B6*0.001*C6</f>
        <v>450</v>
      </c>
      <c r="E6" s="2">
        <f>D6*0.01</f>
        <v>4.5</v>
      </c>
    </row>
    <row r="7" spans="1:5" ht="13.5" thickBot="1">
      <c r="A7" s="2" t="s">
        <v>8</v>
      </c>
      <c r="B7" s="2">
        <v>10</v>
      </c>
      <c r="C7" s="2">
        <v>1800</v>
      </c>
      <c r="D7" s="2">
        <f>B7*0.001*C7</f>
        <v>18</v>
      </c>
      <c r="E7" s="2">
        <f>D7*0.01</f>
        <v>0.18</v>
      </c>
    </row>
    <row r="8" spans="1:5" ht="13.5" thickBot="1">
      <c r="A8" t="s">
        <v>12</v>
      </c>
      <c r="D8" s="4">
        <f>SUM(D4:D7)</f>
        <v>478.35</v>
      </c>
      <c r="E8" s="15">
        <f>SUM(E4:E7)</f>
        <v>4.7835</v>
      </c>
    </row>
    <row r="9" spans="1:5" ht="13.5" thickBot="1">
      <c r="A9" t="s">
        <v>14</v>
      </c>
      <c r="D9" s="4"/>
      <c r="E9" s="15">
        <f>1.2*E8</f>
        <v>5.7402</v>
      </c>
    </row>
    <row r="11" spans="1:5" ht="12.75">
      <c r="A11" s="14" t="s">
        <v>11</v>
      </c>
      <c r="B11" s="8"/>
      <c r="C11" s="8"/>
      <c r="D11" s="2" t="s">
        <v>1</v>
      </c>
      <c r="E11" s="3" t="s">
        <v>2</v>
      </c>
    </row>
    <row r="12" spans="1:5" ht="13.5" thickBot="1">
      <c r="A12" s="5" t="s">
        <v>19</v>
      </c>
      <c r="B12" s="6"/>
      <c r="C12" s="6"/>
      <c r="D12" s="11">
        <f>E12*100</f>
        <v>300</v>
      </c>
      <c r="E12" s="7">
        <v>3</v>
      </c>
    </row>
    <row r="13" spans="1:5" ht="13.5" thickBot="1">
      <c r="A13" t="s">
        <v>13</v>
      </c>
      <c r="D13" s="16">
        <f>SUM(D12:D12)</f>
        <v>300</v>
      </c>
      <c r="E13" s="15">
        <f>SUM(E12:E12)</f>
        <v>3</v>
      </c>
    </row>
    <row r="14" spans="1:5" ht="13.5" thickBot="1">
      <c r="A14" t="s">
        <v>15</v>
      </c>
      <c r="E14" s="15">
        <f>1.4*E13</f>
        <v>4.199999999999999</v>
      </c>
    </row>
    <row r="16" ht="12.75">
      <c r="A16" s="50" t="s">
        <v>53</v>
      </c>
    </row>
    <row r="17" spans="1:5" ht="13.5" thickBot="1">
      <c r="A17" s="9" t="s">
        <v>16</v>
      </c>
      <c r="B17" s="9"/>
      <c r="C17" s="9"/>
      <c r="D17" s="17">
        <f>D8+D13</f>
        <v>778.35</v>
      </c>
      <c r="E17" s="10">
        <f>E8+E13</f>
        <v>7.7835</v>
      </c>
    </row>
    <row r="18" spans="1:6" ht="13.5" thickBot="1">
      <c r="A18" s="9" t="s">
        <v>17</v>
      </c>
      <c r="B18" s="9"/>
      <c r="C18" s="9"/>
      <c r="D18" s="9"/>
      <c r="E18" s="12">
        <f>E9+E14</f>
        <v>9.940199999999999</v>
      </c>
      <c r="F18" t="s">
        <v>18</v>
      </c>
    </row>
    <row r="19" spans="1:5" ht="12.75">
      <c r="A19" s="9"/>
      <c r="B19" s="9"/>
      <c r="C19" s="9"/>
      <c r="D19" s="9"/>
      <c r="E19" s="24"/>
    </row>
    <row r="20" spans="1:6" ht="12.75">
      <c r="A20" t="s">
        <v>39</v>
      </c>
      <c r="F20" s="23" t="s">
        <v>40</v>
      </c>
    </row>
    <row r="21" ht="12.75">
      <c r="A21" s="25">
        <f ca="1">TODAY()</f>
        <v>39963</v>
      </c>
    </row>
  </sheetData>
  <hyperlinks>
    <hyperlink ref="F20" r:id="rId1" display="http://www.pro-eng.com/"/>
  </hyperlinks>
  <printOptions horizontalCentered="1"/>
  <pageMargins left="0.75" right="0.75" top="1" bottom="1" header="0.4921259845" footer="0.4921259845"/>
  <pageSetup horizontalDpi="360" verticalDpi="36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2.140625" style="0" bestFit="1" customWidth="1"/>
    <col min="2" max="2" width="12.140625" style="0" customWidth="1"/>
  </cols>
  <sheetData>
    <row r="1" ht="12.75">
      <c r="A1" s="22" t="s">
        <v>37</v>
      </c>
    </row>
    <row r="2" spans="1:3" ht="12.75">
      <c r="A2" t="s">
        <v>20</v>
      </c>
      <c r="B2" s="20" t="s">
        <v>21</v>
      </c>
      <c r="C2" s="1" t="s">
        <v>22</v>
      </c>
    </row>
    <row r="3" spans="1:3" ht="12.75">
      <c r="A3" t="s">
        <v>23</v>
      </c>
      <c r="B3" s="1">
        <v>0.75</v>
      </c>
      <c r="C3" t="s">
        <v>2</v>
      </c>
    </row>
    <row r="4" spans="1:2" ht="12.75">
      <c r="A4" t="s">
        <v>24</v>
      </c>
      <c r="B4" s="1">
        <v>0.8</v>
      </c>
    </row>
    <row r="5" spans="1:2" ht="12.75">
      <c r="A5" t="s">
        <v>25</v>
      </c>
      <c r="B5">
        <v>1.4</v>
      </c>
    </row>
    <row r="7" spans="1:3" ht="13.5" thickBot="1">
      <c r="A7" s="18" t="s">
        <v>26</v>
      </c>
      <c r="B7" s="18">
        <f>B3*B4</f>
        <v>0.6000000000000001</v>
      </c>
      <c r="C7" t="s">
        <v>2</v>
      </c>
    </row>
    <row r="8" spans="1:3" ht="13.5" thickBot="1">
      <c r="A8" s="18" t="s">
        <v>36</v>
      </c>
      <c r="B8" s="19">
        <f>B3*B4*B5</f>
        <v>0.8400000000000001</v>
      </c>
      <c r="C8" t="s">
        <v>2</v>
      </c>
    </row>
    <row r="10" spans="1:3" ht="12.75">
      <c r="A10" t="s">
        <v>39</v>
      </c>
      <c r="C10" s="23" t="s">
        <v>40</v>
      </c>
    </row>
    <row r="11" ht="12.75">
      <c r="A11" s="25">
        <f ca="1">TODAY()</f>
        <v>39963</v>
      </c>
    </row>
  </sheetData>
  <hyperlinks>
    <hyperlink ref="C10" r:id="rId1" display="http://www.pro-eng.com/"/>
  </hyperlinks>
  <printOptions horizontalCentered="1"/>
  <pageMargins left="0.75" right="0.75" top="1" bottom="1" header="0.4921259845" footer="0.492125984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140625" style="0" bestFit="1" customWidth="1"/>
    <col min="2" max="2" width="11.7109375" style="0" customWidth="1"/>
  </cols>
  <sheetData>
    <row r="1" ht="12.75">
      <c r="A1" s="22" t="s">
        <v>38</v>
      </c>
    </row>
    <row r="2" spans="1:3" ht="12.75">
      <c r="A2" t="s">
        <v>29</v>
      </c>
      <c r="B2" s="1">
        <v>24</v>
      </c>
      <c r="C2" t="s">
        <v>27</v>
      </c>
    </row>
    <row r="3" spans="1:3" ht="12.75">
      <c r="A3" t="s">
        <v>28</v>
      </c>
      <c r="B3">
        <f>1.25/2*B2^2*0.001</f>
        <v>0.36</v>
      </c>
      <c r="C3" t="s">
        <v>2</v>
      </c>
    </row>
    <row r="4" spans="1:2" ht="12.75">
      <c r="A4" t="s">
        <v>30</v>
      </c>
      <c r="B4" s="21" t="s">
        <v>31</v>
      </c>
    </row>
    <row r="5" spans="1:2" ht="12.75">
      <c r="A5" t="s">
        <v>32</v>
      </c>
      <c r="B5" s="1">
        <v>2.25</v>
      </c>
    </row>
    <row r="6" spans="1:2" ht="12.75">
      <c r="A6" t="s">
        <v>33</v>
      </c>
      <c r="B6" s="1">
        <v>0.8</v>
      </c>
    </row>
    <row r="8" spans="1:3" ht="13.5" thickBot="1">
      <c r="A8" s="9" t="s">
        <v>34</v>
      </c>
      <c r="B8" s="10">
        <f>B3*B5*B6</f>
        <v>0.648</v>
      </c>
      <c r="C8" t="s">
        <v>2</v>
      </c>
    </row>
    <row r="9" spans="1:3" ht="13.5" thickBot="1">
      <c r="A9" s="9" t="s">
        <v>35</v>
      </c>
      <c r="B9" s="12">
        <f>1.4*B8</f>
        <v>0.9072</v>
      </c>
      <c r="C9" t="s">
        <v>2</v>
      </c>
    </row>
    <row r="11" spans="1:3" ht="12.75">
      <c r="A11" t="s">
        <v>39</v>
      </c>
      <c r="C11" s="23" t="s">
        <v>40</v>
      </c>
    </row>
    <row r="12" ht="12.75">
      <c r="A12" s="25">
        <f ca="1">TODAY()</f>
        <v>39963</v>
      </c>
    </row>
  </sheetData>
  <hyperlinks>
    <hyperlink ref="C11" r:id="rId1" display="http://www.pro-eng.com/"/>
  </hyperlinks>
  <printOptions horizontalCentered="1"/>
  <pageMargins left="0.75" right="0.75" top="1" bottom="1" header="0.4921259845" footer="0.492125984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www.pro-eng.com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zatížení dle ČSN P ENV 1991 (Eurocode 1)</dc:title>
  <dc:subject/>
  <dc:creator>Jan Hlaváček</dc:creator>
  <cp:keywords/>
  <dc:description/>
  <cp:lastModifiedBy>Jan</cp:lastModifiedBy>
  <cp:lastPrinted>2005-07-22T12:48:34Z</cp:lastPrinted>
  <dcterms:created xsi:type="dcterms:W3CDTF">2000-09-18T07:17:32Z</dcterms:created>
  <dcterms:modified xsi:type="dcterms:W3CDTF">2009-05-30T16:34:32Z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